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8" i="1"/>
  <c r="C76" i="1"/>
  <c r="C72" i="1"/>
  <c r="H51" i="1"/>
  <c r="H26" i="1"/>
  <c r="H34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<sst xmlns="http://schemas.openxmlformats.org/spreadsheetml/2006/main" count="85" uniqueCount="56">
  <si>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</si>
  <si>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</si>
  <si>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</si>
  <si>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</si>
  <si>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</si>
  <si>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</si>
  <si>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</si>
  <si>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</si>
  <si>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</si>
  <si>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</si>
  <si>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</si>
  <si>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</si>
  <si>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</si>
  <si>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</si>
  <si>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</si>
  <si>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</si>
  <si>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</si>
  <si>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</si>
  <si>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</si>
  <si>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</si>
  <si>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</si>
  <si>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</si>
  <si>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</si>
  <si>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</si>
  <si>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</si>
  <si>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</si>
  <si>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</si>
  <si>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</si>
  <si>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</si>
  <si>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</si>
  <si>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</si>
  <si>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</si>
  <si>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30.09.2025 </t>
  </si>
  <si>
    <t>Primljena i neutrošena participacija od 30.09.2025</t>
  </si>
  <si>
    <t>Dana 30.09.2025.godine Dom zdravlja Požarevac je izvršio plaćanje prema dobavljačima:</t>
  </si>
  <si>
    <t>Farmalogist</t>
  </si>
  <si>
    <t>Phoenix Pharma</t>
  </si>
  <si>
    <t>Sopharma</t>
  </si>
  <si>
    <t>Vega</t>
  </si>
  <si>
    <t>ATAN MARK</t>
  </si>
  <si>
    <t>Future Pharm</t>
  </si>
  <si>
    <t>Elektroprivreda Srbije</t>
  </si>
  <si>
    <t>SZR ŠMIZ</t>
  </si>
  <si>
    <t>250290965</t>
  </si>
  <si>
    <t>182671725</t>
  </si>
  <si>
    <t>1105338599</t>
  </si>
  <si>
    <t>449977/25</t>
  </si>
  <si>
    <t>ifvp-1645/25</t>
  </si>
  <si>
    <t>25-3000-003843</t>
  </si>
  <si>
    <t>25-3000-003842</t>
  </si>
  <si>
    <t>KOM40687913</t>
  </si>
  <si>
    <t>2502/25</t>
  </si>
  <si>
    <t>UKUPNO LEKOVI-DIREKTNA PLAĆANJA</t>
  </si>
  <si>
    <t>UKUPNO SANITETSKI MATERIJAL-DIREKTNA PLAĆANJA</t>
  </si>
  <si>
    <t>UKUPNO ENERGENTI- DIREKTNA PLAĆANJA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</si>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</sst>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2" applyBorder="1"/>
    <xf numFmtId="0" fontId="8" fillId="0" borderId="1" xfId="2" applyFont="1" applyFill="1" applyBorder="1"/>
    <xf numFmtId="4" fontId="8" fillId="0" borderId="1" xfId="2" applyNumberFormat="1" applyFont="1" applyBorder="1" applyAlignment="1">
      <alignment horizontal="right"/>
    </xf>
    <xf numFmtId="49" fontId="7" fillId="0" borderId="1" xfId="2" applyNumberFormat="1" applyBorder="1" applyAlignment="1">
      <alignment horizontal="left"/>
    </xf>
    <xf numFmtId="4" fontId="9" fillId="0" borderId="1" xfId="2" applyNumberFormat="1" applyFont="1" applyBorder="1" applyAlignment="1">
      <alignment horizontal="right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tabSelected="1" topLeftCell="B49" zoomScaleNormal="100" workbookViewId="0">
      <selection activeCell="D87" sqref="D8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2</v>
      </c>
      <c r="C5" s="42"/>
      <c r="D5" s="42"/>
    </row>
    <row r="6" spans="2:15" x14ac:dyDescent="0.25">
      <c r="B6" s="42" t="s">
        <v>3</v>
      </c>
      <c r="C6" s="42"/>
      <c r="D6" s="42"/>
    </row>
    <row r="7" spans="2:15" x14ac:dyDescent="0.25">
      <c r="I7" s="9"/>
      <c r="J7" s="9"/>
    </row>
    <row r="8" spans="2:15" x14ac:dyDescent="0.25">
      <c r="B8" s="43" t="s">
        <v>32</v>
      </c>
      <c r="C8" s="43"/>
      <c r="D8" s="43"/>
      <c r="E8" s="43"/>
      <c r="F8" s="43"/>
      <c r="G8" s="43"/>
      <c r="H8" s="4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51" t="s">
        <v>4</v>
      </c>
      <c r="C11" s="52"/>
      <c r="D11" s="52"/>
      <c r="E11" s="52"/>
      <c r="F11" s="53"/>
      <c r="G11" s="23" t="s">
        <v>5</v>
      </c>
      <c r="H11" s="23" t="s">
        <v>6</v>
      </c>
      <c r="I11" s="9"/>
      <c r="J11" s="9"/>
      <c r="K11" s="47"/>
      <c r="L11" s="47"/>
      <c r="M11" s="47"/>
      <c r="N11" s="47"/>
      <c r="O11" s="47"/>
    </row>
    <row r="12" spans="2:15" x14ac:dyDescent="0.25">
      <c r="B12" s="49" t="s">
        <v>7</v>
      </c>
      <c r="C12" s="49"/>
      <c r="D12" s="49"/>
      <c r="E12" s="49"/>
      <c r="F12" s="49"/>
      <c r="G12" s="15">
        <v>45930</v>
      </c>
      <c r="H12" s="12">
        <v>1579611.45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8" t="s">
        <v>8</v>
      </c>
      <c r="C13" s="48"/>
      <c r="D13" s="48"/>
      <c r="E13" s="48"/>
      <c r="F13" s="48"/>
      <c r="G13" s="15">
        <v>45930</v>
      </c>
      <c r="H13" s="1">
        <f>H14+H31-H39-H55</f>
        <v>524817.8199999996</v>
      </c>
      <c r="I13" s="9"/>
      <c r="J13" s="9"/>
      <c r="K13" s="7"/>
      <c r="L13" s="7"/>
      <c r="M13" s="21"/>
      <c r="N13" s="7"/>
      <c r="O13" s="7"/>
    </row>
    <row r="14" spans="2:15" x14ac:dyDescent="0.25">
      <c r="B14" s="50" t="s">
        <v>9</v>
      </c>
      <c r="C14" s="50"/>
      <c r="D14" s="50"/>
      <c r="E14" s="50"/>
      <c r="F14" s="50"/>
      <c r="G14" s="16">
        <v>45930</v>
      </c>
      <c r="H14" s="2">
        <f>SUM(H15:H30)</f>
        <v>2184537.3299999996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38" t="s">
        <v>10</v>
      </c>
      <c r="C15" s="39"/>
      <c r="D15" s="39"/>
      <c r="E15" s="39"/>
      <c r="F15" s="40"/>
      <c r="G15" s="17"/>
      <c r="H15" s="10">
        <v>0</v>
      </c>
      <c r="I15" s="24"/>
      <c r="J15" s="9"/>
      <c r="K15" s="6"/>
    </row>
    <row r="16" spans="2:15" x14ac:dyDescent="0.25">
      <c r="B16" s="38" t="s">
        <v>11</v>
      </c>
      <c r="C16" s="39"/>
      <c r="D16" s="39"/>
      <c r="E16" s="39"/>
      <c r="F16" s="40"/>
      <c r="G16" s="17"/>
      <c r="H16" s="10">
        <v>0</v>
      </c>
      <c r="I16" s="24"/>
      <c r="J16" s="9"/>
      <c r="K16" s="6"/>
    </row>
    <row r="17" spans="2:13" x14ac:dyDescent="0.25">
      <c r="B17" s="38" t="s">
        <v>12</v>
      </c>
      <c r="C17" s="39"/>
      <c r="D17" s="39"/>
      <c r="E17" s="39"/>
      <c r="F17" s="40"/>
      <c r="G17" s="17"/>
      <c r="H17" s="10">
        <v>0</v>
      </c>
      <c r="I17" s="24"/>
      <c r="J17" s="9"/>
      <c r="K17" s="6"/>
    </row>
    <row r="18" spans="2:13" x14ac:dyDescent="0.25">
      <c r="B18" s="38" t="s">
        <v>13</v>
      </c>
      <c r="C18" s="39"/>
      <c r="D18" s="39"/>
      <c r="E18" s="39"/>
      <c r="F18" s="40"/>
      <c r="G18" s="17"/>
      <c r="H18" s="8">
        <v>0</v>
      </c>
      <c r="I18" s="24"/>
      <c r="J18" s="9"/>
      <c r="K18" s="6"/>
      <c r="L18" s="6"/>
    </row>
    <row r="19" spans="2:13" x14ac:dyDescent="0.25">
      <c r="B19" s="38" t="s">
        <v>27</v>
      </c>
      <c r="C19" s="39"/>
      <c r="D19" s="39"/>
      <c r="E19" s="39"/>
      <c r="F19" s="40"/>
      <c r="G19" s="17"/>
      <c r="H19" s="25">
        <v>0</v>
      </c>
      <c r="I19" s="24"/>
      <c r="J19" s="9"/>
      <c r="K19" s="6"/>
      <c r="L19" s="6"/>
    </row>
    <row r="20" spans="2:13" x14ac:dyDescent="0.25">
      <c r="B20" s="38" t="s">
        <v>14</v>
      </c>
      <c r="C20" s="39"/>
      <c r="D20" s="39"/>
      <c r="E20" s="39"/>
      <c r="F20" s="40"/>
      <c r="G20" s="17"/>
      <c r="H20" s="8">
        <v>462398.75</v>
      </c>
      <c r="I20" s="24"/>
      <c r="J20" s="9"/>
    </row>
    <row r="21" spans="2:13" x14ac:dyDescent="0.25">
      <c r="B21" s="38" t="s">
        <v>15</v>
      </c>
      <c r="C21" s="39"/>
      <c r="D21" s="39"/>
      <c r="E21" s="39"/>
      <c r="F21" s="40"/>
      <c r="G21" s="17"/>
      <c r="H21" s="8">
        <v>0</v>
      </c>
      <c r="I21" s="24"/>
      <c r="J21" s="9"/>
    </row>
    <row r="22" spans="2:13" x14ac:dyDescent="0.25">
      <c r="B22" s="38" t="s">
        <v>29</v>
      </c>
      <c r="C22" s="39"/>
      <c r="D22" s="39"/>
      <c r="E22" s="39"/>
      <c r="F22" s="40"/>
      <c r="G22" s="17"/>
      <c r="H22" s="8">
        <v>0</v>
      </c>
      <c r="I22" s="24"/>
      <c r="J22" s="9"/>
    </row>
    <row r="23" spans="2:13" x14ac:dyDescent="0.25">
      <c r="B23" s="38" t="s">
        <v>16</v>
      </c>
      <c r="C23" s="39"/>
      <c r="D23" s="39"/>
      <c r="E23" s="39"/>
      <c r="F23" s="40"/>
      <c r="G23" s="17"/>
      <c r="H23" s="8">
        <v>406440</v>
      </c>
      <c r="I23" s="24"/>
      <c r="J23" s="9"/>
      <c r="K23" s="6"/>
    </row>
    <row r="24" spans="2:13" x14ac:dyDescent="0.25">
      <c r="B24" s="38" t="s">
        <v>31</v>
      </c>
      <c r="C24" s="39"/>
      <c r="D24" s="39"/>
      <c r="E24" s="39"/>
      <c r="F24" s="40"/>
      <c r="G24" s="17"/>
      <c r="H24" s="8">
        <v>0</v>
      </c>
      <c r="I24" s="24"/>
      <c r="J24" s="9"/>
      <c r="K24" s="6"/>
    </row>
    <row r="25" spans="2:13" x14ac:dyDescent="0.25">
      <c r="B25" s="38" t="s">
        <v>17</v>
      </c>
      <c r="C25" s="39"/>
      <c r="D25" s="39"/>
      <c r="E25" s="39"/>
      <c r="F25" s="40"/>
      <c r="G25" s="17"/>
      <c r="H25" s="8">
        <v>823978.82</v>
      </c>
      <c r="I25" s="24"/>
      <c r="J25" s="9"/>
      <c r="K25" s="6"/>
      <c r="L25" s="26"/>
      <c r="M25" s="24"/>
    </row>
    <row r="26" spans="2:13" x14ac:dyDescent="0.25">
      <c r="B26" s="38" t="s">
        <v>18</v>
      </c>
      <c r="C26" s="39"/>
      <c r="D26" s="39"/>
      <c r="E26" s="39"/>
      <c r="F26" s="4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</f>
        <v>491719.75999999983</v>
      </c>
      <c r="J26" s="24"/>
      <c r="K26" s="6"/>
      <c r="L26" s="6"/>
    </row>
    <row r="27" spans="2:13" x14ac:dyDescent="0.25">
      <c r="B27" s="38" t="s">
        <v>30</v>
      </c>
      <c r="C27" s="39"/>
      <c r="D27" s="39"/>
      <c r="E27" s="39"/>
      <c r="F27" s="40"/>
      <c r="G27" s="17"/>
      <c r="H27" s="8">
        <v>0</v>
      </c>
      <c r="I27" s="24"/>
      <c r="J27" s="9"/>
      <c r="K27" s="9"/>
      <c r="L27" s="6"/>
    </row>
    <row r="28" spans="2:13" x14ac:dyDescent="0.25">
      <c r="B28" s="38" t="s">
        <v>19</v>
      </c>
      <c r="C28" s="39"/>
      <c r="D28" s="39"/>
      <c r="E28" s="39"/>
      <c r="F28" s="40"/>
      <c r="G28" s="17"/>
      <c r="H28" s="8">
        <v>0</v>
      </c>
      <c r="I28" s="24"/>
      <c r="J28" s="9"/>
      <c r="K28" s="6"/>
    </row>
    <row r="29" spans="2:13" x14ac:dyDescent="0.25">
      <c r="B29" s="38" t="s">
        <v>20</v>
      </c>
      <c r="C29" s="39"/>
      <c r="D29" s="39"/>
      <c r="E29" s="39"/>
      <c r="F29" s="40"/>
      <c r="G29" s="17"/>
      <c r="H29" s="8">
        <v>0</v>
      </c>
      <c r="I29" s="24"/>
      <c r="J29" s="9"/>
      <c r="K29" s="6"/>
      <c r="L29" s="6"/>
    </row>
    <row r="30" spans="2:13" x14ac:dyDescent="0.25">
      <c r="B30" s="38" t="s">
        <v>33</v>
      </c>
      <c r="C30" s="39"/>
      <c r="D30" s="39"/>
      <c r="E30" s="39"/>
      <c r="F30" s="40"/>
      <c r="G30" s="17"/>
      <c r="H30" s="8">
        <v>0</v>
      </c>
      <c r="I30" s="24"/>
      <c r="J30" s="9"/>
      <c r="K30" s="6"/>
      <c r="L30" s="6"/>
    </row>
    <row r="31" spans="2:13" x14ac:dyDescent="0.25">
      <c r="B31" s="44" t="s">
        <v>21</v>
      </c>
      <c r="C31" s="45"/>
      <c r="D31" s="45"/>
      <c r="E31" s="45"/>
      <c r="F31" s="46"/>
      <c r="G31" s="16">
        <v>45930</v>
      </c>
      <c r="H31" s="2">
        <f>H32+H33+H34+H35+H37+H38+H36</f>
        <v>140020.87999999998</v>
      </c>
      <c r="I31" s="9"/>
      <c r="K31" s="6"/>
      <c r="L31" s="6"/>
    </row>
    <row r="32" spans="2:13" x14ac:dyDescent="0.25">
      <c r="B32" s="38" t="s">
        <v>10</v>
      </c>
      <c r="C32" s="39"/>
      <c r="D32" s="39"/>
      <c r="E32" s="39"/>
      <c r="F32" s="40"/>
      <c r="G32" s="18"/>
      <c r="H32" s="10">
        <v>0</v>
      </c>
      <c r="I32" s="9"/>
      <c r="J32" s="9"/>
      <c r="K32" s="6"/>
      <c r="L32" s="6"/>
    </row>
    <row r="33" spans="2:12" x14ac:dyDescent="0.25">
      <c r="B33" s="38" t="s">
        <v>13</v>
      </c>
      <c r="C33" s="39"/>
      <c r="D33" s="39"/>
      <c r="E33" s="39"/>
      <c r="F33" s="40"/>
      <c r="G33" s="18"/>
      <c r="H33" s="8">
        <v>0</v>
      </c>
      <c r="I33" s="9"/>
      <c r="J33" s="9"/>
      <c r="K33" s="6"/>
      <c r="L33" s="6"/>
    </row>
    <row r="34" spans="2:12" x14ac:dyDescent="0.25">
      <c r="B34" s="38" t="s">
        <v>18</v>
      </c>
      <c r="C34" s="39"/>
      <c r="D34" s="39"/>
      <c r="E34" s="39"/>
      <c r="F34" s="4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</f>
        <v>140020.87999999998</v>
      </c>
      <c r="I34" s="9"/>
      <c r="J34" s="9"/>
      <c r="K34" s="6"/>
      <c r="L34" s="6"/>
    </row>
    <row r="35" spans="2:12" x14ac:dyDescent="0.25">
      <c r="B35" s="38" t="s">
        <v>19</v>
      </c>
      <c r="C35" s="39"/>
      <c r="D35" s="39"/>
      <c r="E35" s="39"/>
      <c r="F35" s="40"/>
      <c r="G35" s="18"/>
      <c r="H35" s="8">
        <v>0</v>
      </c>
      <c r="I35" s="9"/>
      <c r="J35" s="9"/>
      <c r="K35" s="6"/>
      <c r="L35" s="6"/>
    </row>
    <row r="36" spans="2:12" x14ac:dyDescent="0.25">
      <c r="B36" s="38" t="s">
        <v>11</v>
      </c>
      <c r="C36" s="39"/>
      <c r="D36" s="39"/>
      <c r="E36" s="39"/>
      <c r="F36" s="40"/>
      <c r="G36" s="18"/>
      <c r="H36" s="8">
        <v>0</v>
      </c>
      <c r="I36" s="9"/>
      <c r="J36" s="9"/>
      <c r="K36" s="6"/>
    </row>
    <row r="37" spans="2:12" x14ac:dyDescent="0.25">
      <c r="B37" s="38" t="s">
        <v>20</v>
      </c>
      <c r="C37" s="39"/>
      <c r="D37" s="39"/>
      <c r="E37" s="39"/>
      <c r="F37" s="40"/>
      <c r="G37" s="18"/>
      <c r="H37" s="8">
        <v>0</v>
      </c>
      <c r="I37" s="9"/>
      <c r="J37" s="9"/>
    </row>
    <row r="38" spans="2:12" x14ac:dyDescent="0.25">
      <c r="B38" s="38" t="s">
        <v>33</v>
      </c>
      <c r="C38" s="39"/>
      <c r="D38" s="39"/>
      <c r="E38" s="39"/>
      <c r="F38" s="40"/>
      <c r="G38" s="18"/>
      <c r="H38" s="8">
        <v>0</v>
      </c>
      <c r="I38" s="9"/>
      <c r="J38" s="9"/>
      <c r="K38" s="6"/>
    </row>
    <row r="39" spans="2:12" x14ac:dyDescent="0.25">
      <c r="B39" s="57" t="s">
        <v>22</v>
      </c>
      <c r="C39" s="58"/>
      <c r="D39" s="58"/>
      <c r="E39" s="58"/>
      <c r="F39" s="59"/>
      <c r="G39" s="19">
        <v>45930</v>
      </c>
      <c r="H39" s="3">
        <f>SUM(H40:H54)</f>
        <v>1799740.39</v>
      </c>
      <c r="I39" s="9"/>
      <c r="J39" s="9"/>
    </row>
    <row r="40" spans="2:12" x14ac:dyDescent="0.25">
      <c r="B40" s="38" t="s">
        <v>10</v>
      </c>
      <c r="C40" s="39"/>
      <c r="D40" s="39"/>
      <c r="E40" s="39"/>
      <c r="F40" s="40"/>
      <c r="G40" s="17"/>
      <c r="H40" s="10">
        <v>0</v>
      </c>
      <c r="I40" s="9"/>
      <c r="J40" s="9"/>
    </row>
    <row r="41" spans="2:12" x14ac:dyDescent="0.25">
      <c r="B41" s="38" t="s">
        <v>11</v>
      </c>
      <c r="C41" s="39"/>
      <c r="D41" s="39"/>
      <c r="E41" s="39"/>
      <c r="F41" s="40"/>
      <c r="G41" s="17"/>
      <c r="H41" s="10">
        <v>0</v>
      </c>
      <c r="I41" s="9"/>
      <c r="J41" s="9"/>
    </row>
    <row r="42" spans="2:12" x14ac:dyDescent="0.25">
      <c r="B42" s="38" t="s">
        <v>12</v>
      </c>
      <c r="C42" s="39"/>
      <c r="D42" s="39"/>
      <c r="E42" s="39"/>
      <c r="F42" s="40"/>
      <c r="G42" s="17"/>
      <c r="H42" s="10">
        <v>0</v>
      </c>
      <c r="I42" s="9"/>
      <c r="J42" s="9"/>
    </row>
    <row r="43" spans="2:12" x14ac:dyDescent="0.25">
      <c r="B43" s="38" t="s">
        <v>13</v>
      </c>
      <c r="C43" s="39"/>
      <c r="D43" s="39"/>
      <c r="E43" s="39"/>
      <c r="F43" s="40"/>
      <c r="G43" s="17"/>
      <c r="H43" s="8">
        <v>0</v>
      </c>
      <c r="I43" s="9"/>
      <c r="J43" s="22"/>
      <c r="K43" s="6"/>
      <c r="L43" s="6"/>
    </row>
    <row r="44" spans="2:12" x14ac:dyDescent="0.25">
      <c r="B44" s="38" t="s">
        <v>27</v>
      </c>
      <c r="C44" s="39"/>
      <c r="D44" s="39"/>
      <c r="E44" s="39"/>
      <c r="F44" s="40"/>
      <c r="G44" s="17" t="s">
        <v>28</v>
      </c>
      <c r="H44" s="10">
        <v>0</v>
      </c>
      <c r="I44" s="9"/>
      <c r="J44" s="9"/>
      <c r="L44" s="6"/>
    </row>
    <row r="45" spans="2:12" x14ac:dyDescent="0.25">
      <c r="B45" s="38" t="s">
        <v>14</v>
      </c>
      <c r="C45" s="39"/>
      <c r="D45" s="39"/>
      <c r="E45" s="39"/>
      <c r="F45" s="40"/>
      <c r="G45" s="17"/>
      <c r="H45" s="8">
        <v>462398.75</v>
      </c>
      <c r="I45" s="9"/>
      <c r="J45" s="9"/>
    </row>
    <row r="46" spans="2:12" x14ac:dyDescent="0.25">
      <c r="B46" s="38" t="s">
        <v>15</v>
      </c>
      <c r="C46" s="39"/>
      <c r="D46" s="39"/>
      <c r="E46" s="39"/>
      <c r="F46" s="40"/>
      <c r="G46" s="17"/>
      <c r="H46" s="8">
        <v>0</v>
      </c>
      <c r="I46" s="9"/>
      <c r="J46" s="9"/>
      <c r="L46" s="6"/>
    </row>
    <row r="47" spans="2:12" x14ac:dyDescent="0.25">
      <c r="B47" s="38" t="s">
        <v>29</v>
      </c>
      <c r="C47" s="39"/>
      <c r="D47" s="39"/>
      <c r="E47" s="39"/>
      <c r="F47" s="40"/>
      <c r="G47" s="17"/>
      <c r="H47" s="8">
        <v>0</v>
      </c>
      <c r="I47" s="9"/>
      <c r="J47" s="9"/>
      <c r="L47" s="6"/>
    </row>
    <row r="48" spans="2:12" x14ac:dyDescent="0.25">
      <c r="B48" s="38" t="s">
        <v>16</v>
      </c>
      <c r="C48" s="39"/>
      <c r="D48" s="39"/>
      <c r="E48" s="39"/>
      <c r="F48" s="40"/>
      <c r="G48" s="17"/>
      <c r="H48" s="8">
        <v>406440</v>
      </c>
      <c r="I48" s="9"/>
      <c r="J48" s="9"/>
    </row>
    <row r="49" spans="2:12" x14ac:dyDescent="0.25">
      <c r="B49" s="38" t="s">
        <v>31</v>
      </c>
      <c r="C49" s="39"/>
      <c r="D49" s="39"/>
      <c r="E49" s="39"/>
      <c r="F49" s="40"/>
      <c r="G49" s="17"/>
      <c r="H49" s="8">
        <v>0</v>
      </c>
      <c r="I49" s="9"/>
      <c r="J49" s="9"/>
    </row>
    <row r="50" spans="2:12" x14ac:dyDescent="0.25">
      <c r="B50" s="38" t="s">
        <v>17</v>
      </c>
      <c r="C50" s="39"/>
      <c r="D50" s="39"/>
      <c r="E50" s="39"/>
      <c r="F50" s="40"/>
      <c r="G50" s="17"/>
      <c r="H50" s="8">
        <v>823978.82</v>
      </c>
      <c r="I50" s="9"/>
      <c r="J50" s="9"/>
    </row>
    <row r="51" spans="2:12" x14ac:dyDescent="0.25">
      <c r="B51" s="38" t="s">
        <v>18</v>
      </c>
      <c r="C51" s="39"/>
      <c r="D51" s="39"/>
      <c r="E51" s="39"/>
      <c r="F51" s="40"/>
      <c r="G51" s="17"/>
      <c r="H51" s="8">
        <f>106886.4+30.42+6</f>
        <v>106922.81999999999</v>
      </c>
      <c r="I51" s="9"/>
      <c r="J51" s="9"/>
    </row>
    <row r="52" spans="2:12" x14ac:dyDescent="0.25">
      <c r="B52" s="38" t="s">
        <v>30</v>
      </c>
      <c r="C52" s="39"/>
      <c r="D52" s="39"/>
      <c r="E52" s="39"/>
      <c r="F52" s="40"/>
      <c r="G52" s="17"/>
      <c r="H52" s="8">
        <v>0</v>
      </c>
      <c r="I52" s="27"/>
      <c r="J52" s="9"/>
      <c r="K52" s="9"/>
      <c r="L52" s="6"/>
    </row>
    <row r="53" spans="2:12" x14ac:dyDescent="0.25">
      <c r="B53" s="38" t="s">
        <v>19</v>
      </c>
      <c r="C53" s="39"/>
      <c r="D53" s="39"/>
      <c r="E53" s="39"/>
      <c r="F53" s="40"/>
      <c r="G53" s="17"/>
      <c r="H53" s="8">
        <v>0</v>
      </c>
      <c r="I53" s="9"/>
      <c r="J53" s="9"/>
      <c r="K53" s="6"/>
      <c r="L53" s="9"/>
    </row>
    <row r="54" spans="2:12" x14ac:dyDescent="0.25">
      <c r="B54" s="38" t="s">
        <v>20</v>
      </c>
      <c r="C54" s="39"/>
      <c r="D54" s="39"/>
      <c r="E54" s="39"/>
      <c r="F54" s="40"/>
      <c r="G54" s="17"/>
      <c r="H54" s="8">
        <v>0</v>
      </c>
      <c r="I54" s="9"/>
      <c r="J54" s="9"/>
      <c r="K54" s="6"/>
      <c r="L54" s="9"/>
    </row>
    <row r="55" spans="2:12" x14ac:dyDescent="0.25">
      <c r="B55" s="57" t="s">
        <v>23</v>
      </c>
      <c r="C55" s="58"/>
      <c r="D55" s="58"/>
      <c r="E55" s="58"/>
      <c r="F55" s="59"/>
      <c r="G55" s="19">
        <v>45930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8" t="s">
        <v>10</v>
      </c>
      <c r="C56" s="39"/>
      <c r="D56" s="39"/>
      <c r="E56" s="39"/>
      <c r="F56" s="40"/>
      <c r="G56" s="18"/>
      <c r="H56" s="10">
        <v>0</v>
      </c>
      <c r="I56" s="9"/>
      <c r="J56" s="9"/>
      <c r="K56" s="6"/>
      <c r="L56" s="6"/>
    </row>
    <row r="57" spans="2:12" x14ac:dyDescent="0.25">
      <c r="B57" s="38" t="s">
        <v>13</v>
      </c>
      <c r="C57" s="39"/>
      <c r="D57" s="39"/>
      <c r="E57" s="39"/>
      <c r="F57" s="40"/>
      <c r="G57" s="18"/>
      <c r="H57" s="8">
        <v>0</v>
      </c>
      <c r="I57" s="9"/>
      <c r="J57" s="22"/>
      <c r="K57" s="6"/>
      <c r="L57" s="6"/>
    </row>
    <row r="58" spans="2:12" x14ac:dyDescent="0.25">
      <c r="B58" s="38" t="s">
        <v>18</v>
      </c>
      <c r="C58" s="39"/>
      <c r="D58" s="39"/>
      <c r="E58" s="39"/>
      <c r="F58" s="40"/>
      <c r="G58" s="18"/>
      <c r="H58" s="8">
        <v>0</v>
      </c>
      <c r="I58" s="9"/>
      <c r="J58" s="9"/>
      <c r="K58" s="6"/>
      <c r="L58" s="6"/>
    </row>
    <row r="59" spans="2:12" x14ac:dyDescent="0.25">
      <c r="B59" s="38" t="s">
        <v>19</v>
      </c>
      <c r="C59" s="39"/>
      <c r="D59" s="39"/>
      <c r="E59" s="39"/>
      <c r="F59" s="40"/>
      <c r="G59" s="18"/>
      <c r="H59" s="1">
        <v>0</v>
      </c>
      <c r="I59" s="9"/>
      <c r="J59" s="9"/>
      <c r="K59" s="6"/>
      <c r="L59" s="6"/>
    </row>
    <row r="60" spans="2:12" x14ac:dyDescent="0.25">
      <c r="B60" s="38" t="s">
        <v>11</v>
      </c>
      <c r="C60" s="39"/>
      <c r="D60" s="39"/>
      <c r="E60" s="39"/>
      <c r="F60" s="40"/>
      <c r="G60" s="18"/>
      <c r="H60" s="1">
        <v>0</v>
      </c>
      <c r="I60" s="9"/>
      <c r="J60" s="9"/>
      <c r="K60" s="6"/>
      <c r="L60" s="6"/>
    </row>
    <row r="61" spans="2:12" x14ac:dyDescent="0.25">
      <c r="B61" s="38" t="s">
        <v>20</v>
      </c>
      <c r="C61" s="39"/>
      <c r="D61" s="39"/>
      <c r="E61" s="39"/>
      <c r="F61" s="40"/>
      <c r="G61" s="18"/>
      <c r="H61" s="1">
        <v>0</v>
      </c>
      <c r="I61" s="9"/>
      <c r="J61" s="9"/>
      <c r="K61" s="6"/>
      <c r="L61" s="6"/>
    </row>
    <row r="62" spans="2:12" x14ac:dyDescent="0.25">
      <c r="B62" s="60" t="s">
        <v>24</v>
      </c>
      <c r="C62" s="61"/>
      <c r="D62" s="61"/>
      <c r="E62" s="61"/>
      <c r="F62" s="62"/>
      <c r="G62" s="20">
        <v>45930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</f>
        <v>1071533.6300000001</v>
      </c>
      <c r="I62" s="9"/>
      <c r="K62" s="6"/>
      <c r="L62" s="6"/>
    </row>
    <row r="63" spans="2:12" x14ac:dyDescent="0.25">
      <c r="B63" s="38" t="s">
        <v>25</v>
      </c>
      <c r="C63" s="39"/>
      <c r="D63" s="39"/>
      <c r="E63" s="39"/>
      <c r="F63" s="40"/>
      <c r="G63" s="18"/>
      <c r="H63" s="1">
        <v>16740</v>
      </c>
      <c r="I63" s="9"/>
      <c r="J63" s="9"/>
      <c r="L63" s="6"/>
    </row>
    <row r="64" spans="2:12" x14ac:dyDescent="0.25">
      <c r="B64" s="54" t="s">
        <v>26</v>
      </c>
      <c r="C64" s="55"/>
      <c r="D64" s="55"/>
      <c r="E64" s="55"/>
      <c r="F64" s="56"/>
      <c r="G64" s="18"/>
      <c r="H64" s="5">
        <f>H14+H31-H39-H55+H62-H63</f>
        <v>1579611.4499999997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63" t="s">
        <v>34</v>
      </c>
      <c r="C66" s="63"/>
      <c r="D66" s="63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35</v>
      </c>
      <c r="C68" s="30">
        <v>37415.4</v>
      </c>
      <c r="D68" s="31" t="s">
        <v>43</v>
      </c>
    </row>
    <row r="69" spans="2:11" x14ac:dyDescent="0.25">
      <c r="B69" s="28" t="s">
        <v>36</v>
      </c>
      <c r="C69" s="30">
        <v>362791</v>
      </c>
      <c r="D69" s="31" t="s">
        <v>44</v>
      </c>
    </row>
    <row r="70" spans="2:11" x14ac:dyDescent="0.25">
      <c r="B70" s="28" t="s">
        <v>37</v>
      </c>
      <c r="C70" s="30">
        <v>43912</v>
      </c>
      <c r="D70" s="31" t="s">
        <v>45</v>
      </c>
    </row>
    <row r="71" spans="2:11" x14ac:dyDescent="0.25">
      <c r="B71" s="28" t="s">
        <v>38</v>
      </c>
      <c r="C71" s="30">
        <v>18280.349999999999</v>
      </c>
      <c r="D71" s="31" t="s">
        <v>46</v>
      </c>
    </row>
    <row r="72" spans="2:11" x14ac:dyDescent="0.25">
      <c r="B72" s="36" t="s">
        <v>52</v>
      </c>
      <c r="C72" s="32">
        <f>SUM(C68:C71)</f>
        <v>462398.75</v>
      </c>
      <c r="D72" s="31"/>
    </row>
    <row r="73" spans="2:11" x14ac:dyDescent="0.25">
      <c r="B73" s="28" t="s">
        <v>39</v>
      </c>
      <c r="C73" s="30">
        <v>399840</v>
      </c>
      <c r="D73" s="31" t="s">
        <v>47</v>
      </c>
    </row>
    <row r="74" spans="2:11" x14ac:dyDescent="0.25">
      <c r="B74" s="28" t="s">
        <v>40</v>
      </c>
      <c r="C74" s="30">
        <v>2160</v>
      </c>
      <c r="D74" s="31" t="s">
        <v>48</v>
      </c>
    </row>
    <row r="75" spans="2:11" x14ac:dyDescent="0.25">
      <c r="B75" s="28" t="s">
        <v>40</v>
      </c>
      <c r="C75" s="30">
        <v>4440</v>
      </c>
      <c r="D75" s="31" t="s">
        <v>49</v>
      </c>
    </row>
    <row r="76" spans="2:11" x14ac:dyDescent="0.25">
      <c r="B76" s="36" t="s">
        <v>53</v>
      </c>
      <c r="C76" s="32">
        <f>SUM(C73:C75)</f>
        <v>406440</v>
      </c>
      <c r="D76" s="31"/>
    </row>
    <row r="77" spans="2:11" x14ac:dyDescent="0.25">
      <c r="B77" s="29" t="s">
        <v>41</v>
      </c>
      <c r="C77" s="33">
        <v>823978.82</v>
      </c>
      <c r="D77" s="34" t="s">
        <v>50</v>
      </c>
    </row>
    <row r="78" spans="2:11" x14ac:dyDescent="0.25">
      <c r="B78" s="36" t="s">
        <v>54</v>
      </c>
      <c r="C78" s="35">
        <f>C77</f>
        <v>823978.82</v>
      </c>
      <c r="D78" s="34"/>
    </row>
    <row r="79" spans="2:11" x14ac:dyDescent="0.25">
      <c r="B79" s="29" t="s">
        <v>42</v>
      </c>
      <c r="C79" s="33">
        <v>106886.39999999999</v>
      </c>
      <c r="D79" s="34" t="s">
        <v>51</v>
      </c>
    </row>
    <row r="80" spans="2:11" x14ac:dyDescent="0.25">
      <c r="B80" s="37" t="s">
        <v>55</v>
      </c>
      <c r="C80" s="35">
        <f>SUM(C79)</f>
        <v>106886.39999999999</v>
      </c>
      <c r="D80" s="34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2025-10-01T06:05:06Z</dcterms:modified>
  <cp:category/>
  <cp:contentStatus/>
</cp:coreProperties>
</file>